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<sst xmlns="http://schemas.openxmlformats.org/spreadsheetml/2006/main" count="51" uniqueCount="44">
  <si>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</si>
  <si>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</si>
  <si>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</si>
  <si>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</si>
  <si>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</si>
  <si>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</si>
  <si>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</si>
  <si>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</si>
  <si>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</si>
  <si>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</si>
  <si>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</si>
  <si>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</si>
  <si>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</si>
  <si>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</si>
  <si>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</si>
  <si>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</si>
  <si>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</si>
  <si>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</si>
  <si>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</si>
  <si>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</si>
  <si>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</si>
  <si>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</si>
  <si>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</si>
  <si>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</si>
  <si>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</si>
  <si>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</si>
  <si>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</si>
  <si>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</si>
  <si>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</si>
  <si>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</si>
  <si>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</si>
  <si>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</si>
  <si>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</si>
  <si>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</si>
  <si>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</si>
  <si>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</si>
  <si>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</si>
  <si>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</si>
  <si>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</si>
  <si>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</si>
  <si>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LEADENHAM LI0215</t>
  </si>
  <si>
    <t>NKDC</t>
  </si>
  <si>
    <t>In 2021-22 the PC received a VAT reclaim of £3547.84, adjusting this gives a variance of -£275, 9.38%, which is within tolerance.</t>
  </si>
  <si>
    <t>In 2021-22 the PC had a clerk/RFO employed for the full year, totalling £2844. In 2020-21 the PC had a clerk/RFO employed up to June 2022, then from January 2021, totalling £1,142. The additional £1702 is salary paid to the clerk for the full year. Adjusting this gives a variance of £280, 24.54. The salary increased in 2021 by approx £40 per month,totalling £1,182, adjusting this gives a variance of £40, 3.5%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</si>
</sst>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G25" sqref="G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3873</v>
      </c>
      <c r="F11" s="8">
        <v>11073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12300</v>
      </c>
      <c r="F13" s="8">
        <v>12500</v>
      </c>
      <c r="G13" s="5">
        <f>F13-D13</f>
        <v>200</v>
      </c>
      <c r="H13" s="6">
        <f>IF((D13&gt;F13),(D13-F13)/D13,IF(D13&lt;F13,-(D13-F13)/D13,IF(D13=F13,0)))</f>
        <v>0.016260162601626018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1.5" customHeight="1" thickBot="1">
      <c r="A15" s="42" t="s">
        <v>3</v>
      </c>
      <c r="B15" s="42"/>
      <c r="C15" s="42"/>
      <c r="D15" s="8">
        <v>2929</v>
      </c>
      <c r="F15" s="8">
        <v>6202</v>
      </c>
      <c r="G15" s="5">
        <f>F15-D15</f>
        <v>3273</v>
      </c>
      <c r="H15" s="6">
        <f>IF((D15&gt;F15),(D15-F15)/D15,IF(D15&lt;F15,-(D15-F15)/D15,IF(D15=F15,0)))</f>
        <v>1.1174462273813588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70.5" customHeight="1" thickBot="1">
      <c r="A17" s="42" t="s">
        <v>4</v>
      </c>
      <c r="B17" s="42"/>
      <c r="C17" s="42"/>
      <c r="D17" s="8">
        <v>1142</v>
      </c>
      <c r="F17" s="8">
        <v>2844</v>
      </c>
      <c r="G17" s="5">
        <f>F17-D17</f>
        <v>1702</v>
      </c>
      <c r="H17" s="6">
        <f>IF((D17&gt;F17),(D17-F17)/D17,IF(D17&lt;F17,-(D17-F17)/D17,IF(D17=F17,0)))</f>
        <v>1.4903677758318739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6887</v>
      </c>
      <c r="F21" s="8">
        <v>7256</v>
      </c>
      <c r="G21" s="5">
        <f>F21-D21</f>
        <v>369</v>
      </c>
      <c r="H21" s="6">
        <f>IF((D21&gt;F21),(D21-F21)/D21,IF(D21&lt;F21,-(D21-F21)/D21,IF(D21=F21,0)))</f>
        <v>0.05357920720197473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11073</v>
      </c>
      <c r="F23" s="2">
        <f>F11+F13+F15-F17-F19-F21</f>
        <v>19675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11073</v>
      </c>
      <c r="F26" s="8">
        <v>19675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382150</v>
      </c>
      <c r="F28" s="8">
        <v>382424</v>
      </c>
      <c r="G28" s="5">
        <f>F28-D28</f>
        <v>274</v>
      </c>
      <c r="H28" s="6">
        <f>IF((D28&gt;F28),(D28-F28)/D28,IF(D28&lt;F28,-(D28-F28)/D28,IF(D28=F28,0)))</f>
        <v>0.0007169959440010467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Leadenham PC</cp:lastModifiedBy>
  <cp:lastPrinted>2020-03-19T12:45:09Z</cp:lastPrinted>
  <dcterms:created xsi:type="dcterms:W3CDTF">2012-07-11T10:01:28Z</dcterms:created>
  <dcterms:modified xsi:type="dcterms:W3CDTF">2022-05-17T15:29:05Z</dcterms:modified>
  <cp:category/>
  <cp:version/>
  <cp:contentType/>
  <cp:contentStatus/>
</cp:coreProperties>
</file>